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prgovng-my.sharepoint.com/personal/anyanwu_j_c_nuprc_gov_ng/Documents/Desktop/"/>
    </mc:Choice>
  </mc:AlternateContent>
  <xr:revisionPtr revIDLastSave="0" documentId="8_{82D63BA4-3AE0-4090-85F2-36277F2D073F}" xr6:coauthVersionLast="47" xr6:coauthVersionMax="47" xr10:uidLastSave="{00000000-0000-0000-0000-000000000000}"/>
  <bookViews>
    <workbookView xWindow="-110" yWindow="-110" windowWidth="19420" windowHeight="12420" xr2:uid="{4E15DA82-43C0-4C73-B2B1-0D21050D5CE2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K15" i="1"/>
  <c r="M14" i="1"/>
  <c r="K14" i="1"/>
  <c r="M13" i="1"/>
  <c r="K13" i="1"/>
  <c r="M12" i="1"/>
  <c r="K12" i="1"/>
  <c r="M11" i="1"/>
  <c r="K11" i="1"/>
  <c r="M10" i="1"/>
  <c r="K10" i="1"/>
  <c r="M9" i="1"/>
  <c r="K9" i="1"/>
  <c r="M8" i="1"/>
  <c r="K8" i="1"/>
  <c r="M7" i="1"/>
  <c r="K7" i="1"/>
  <c r="M6" i="1"/>
  <c r="K6" i="1"/>
  <c r="M5" i="1"/>
  <c r="K5" i="1"/>
  <c r="M4" i="1"/>
  <c r="K4" i="1"/>
  <c r="M3" i="1"/>
  <c r="K3" i="1"/>
</calcChain>
</file>

<file path=xl/sharedStrings.xml><?xml version="1.0" encoding="utf-8"?>
<sst xmlns="http://schemas.openxmlformats.org/spreadsheetml/2006/main" count="26" uniqueCount="26">
  <si>
    <t>MONTHS</t>
  </si>
  <si>
    <t>AG PRODUCTION (MMSCF)</t>
  </si>
  <si>
    <t>NAG PRODUCTION (MMSCF)</t>
  </si>
  <si>
    <t>TOTAL GAS PRODUCTION (MMSCF)</t>
  </si>
  <si>
    <t>FIELD USE (MMSCF)</t>
  </si>
  <si>
    <t>DOMESTIC SALES (MMSCF)</t>
  </si>
  <si>
    <t>EXPORT SALES (MMSCF)</t>
  </si>
  <si>
    <t>TOTAL GAS UTILISED (MMSCF)</t>
  </si>
  <si>
    <t>% UTILIZED</t>
  </si>
  <si>
    <t>TOTAL GAS FLARED (MMSCF)</t>
  </si>
  <si>
    <t>% FLARED</t>
  </si>
  <si>
    <t>GAS SHRINKAGE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</si>
  <si>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</si>
  <si>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</si>
  <si>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</si>
  <si>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</si>
  <si>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</si>
  <si>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</si>
  <si>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</si>
  <si>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</si>
  <si>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</si>
  <si>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</si>
  <si>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</si>
  <si>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</si>
  <si>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</si>
  <si>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Note: All Volumes are in MMSCF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</si>
</sst>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/>
    <xf numFmtId="164" fontId="0" fillId="0" borderId="5" xfId="1" applyNumberFormat="1" applyFont="1" applyBorder="1"/>
    <xf numFmtId="9" fontId="0" fillId="0" borderId="5" xfId="2" applyFont="1" applyBorder="1"/>
    <xf numFmtId="164" fontId="0" fillId="0" borderId="6" xfId="0" applyNumberFormat="1" applyBorder="1"/>
    <xf numFmtId="0" fontId="2" fillId="0" borderId="7" xfId="0" applyFont="1" applyBorder="1"/>
    <xf numFmtId="164" fontId="2" fillId="0" borderId="8" xfId="1" applyNumberFormat="1" applyFont="1" applyBorder="1"/>
    <xf numFmtId="9" fontId="2" fillId="0" borderId="8" xfId="2" applyFont="1" applyBorder="1"/>
    <xf numFmtId="164" fontId="2" fillId="0" borderId="9" xfId="0" applyNumberFormat="1" applyFont="1" applyBorder="1"/>
    <xf numFmtId="0" fontId="2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16">
    <dxf>
      <numFmt numFmtId="164" formatCode="_(* #,##0_);_(* \(#,##0\);_(* &quot;-&quot;??_);_(@_)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3" formatCode="0%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3" formatCode="0%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F8C546-06C8-4491-AE7D-34F0178BDBF5}" name="Table24" displayName="Table24" ref="C2:N15" totalsRowShown="0" headerRowDxfId="15" headerRowBorderDxfId="13" tableBorderDxfId="14" totalsRowBorderDxfId="12">
  <autoFilter ref="C2:N15" xr:uid="{68D40DF3-E2D8-448C-87C8-68E01AD27BBA}"/>
  <tableColumns count="12">
    <tableColumn id="1" xr3:uid="{43568A70-E703-47F0-A2E7-E6BA85400C5A}" name="MONTHS" dataDxfId="11"/>
    <tableColumn id="2" xr3:uid="{F7BA68A0-D307-474A-A225-E51270049B0C}" name="AG PRODUCTION (MMSCF)" dataDxfId="10" dataCellStyle="Comma"/>
    <tableColumn id="3" xr3:uid="{120484ED-D14A-4D47-B127-460A51398632}" name="NAG PRODUCTION (MMSCF)" dataDxfId="9" dataCellStyle="Comma"/>
    <tableColumn id="4" xr3:uid="{74940647-ED62-4D6A-B97A-B2509CB25E68}" name="TOTAL GAS PRODUCTION (MMSCF)" dataDxfId="8" dataCellStyle="Comma"/>
    <tableColumn id="5" xr3:uid="{67B50BB8-B3CB-42C3-9982-84DE7CC44912}" name="FIELD USE (MMSCF)" dataDxfId="7" dataCellStyle="Comma"/>
    <tableColumn id="6" xr3:uid="{69BAA0B7-4509-4EEE-B392-9311593FB6F8}" name="DOMESTIC SALES (MMSCF)" dataDxfId="6" dataCellStyle="Comma"/>
    <tableColumn id="7" xr3:uid="{73654247-79EC-49E4-86A9-C7CFC6EBD6A9}" name="EXPORT SALES (MMSCF)" dataDxfId="5" dataCellStyle="Comma"/>
    <tableColumn id="8" xr3:uid="{2BA8007E-BE58-42FA-B48B-9360A2FFDF22}" name="TOTAL GAS UTILISED (MMSCF)" dataDxfId="4" dataCellStyle="Comma"/>
    <tableColumn id="9" xr3:uid="{5A57D6BF-D6DD-4BA4-A88D-4BFF09307F26}" name="% UTILIZED" dataDxfId="3" dataCellStyle="Percent">
      <calculatedColumnFormula>Table24[[#This Row],[TOTAL GAS UTILISED (MMSCF)]]/Table24[[#This Row],[TOTAL GAS PRODUCTION (MMSCF)]]</calculatedColumnFormula>
    </tableColumn>
    <tableColumn id="10" xr3:uid="{4C78682C-C2C2-47C4-90DC-04F0231DFB3D}" name="TOTAL GAS FLARED (MMSCF)" dataDxfId="2" dataCellStyle="Comma"/>
    <tableColumn id="11" xr3:uid="{8E8440FF-2E91-48F9-A762-B7E8C9ACD95E}" name="% FLARED" dataDxfId="1" dataCellStyle="Percent">
      <calculatedColumnFormula>Table24[[#This Row],[TOTAL GAS FLARED (MMSCF)]]/Table24[[#This Row],[TOTAL GAS PRODUCTION (MMSCF)]]</calculatedColumnFormula>
    </tableColumn>
    <tableColumn id="12" xr3:uid="{B50A22A0-496B-4294-8D2E-6B144EDE9A06}" name="GAS SHRINKAGE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4295E-B26B-484C-BBE6-236544D524DD}">
  <dimension ref="C2:N17"/>
  <sheetViews>
    <sheetView tabSelected="1" workbookViewId="0">
      <selection activeCell="A2" sqref="A2:XFD2"/>
    </sheetView>
  </sheetViews>
  <sheetFormatPr defaultRowHeight="14.5" x14ac:dyDescent="0.35"/>
  <cols>
    <col min="3" max="14" width="10.453125" customWidth="1"/>
    <col min="22" max="24" width="10.81640625" bestFit="1" customWidth="1"/>
    <col min="25" max="25" width="11.81640625" bestFit="1" customWidth="1"/>
    <col min="26" max="28" width="11.81640625" customWidth="1"/>
  </cols>
  <sheetData>
    <row r="2" spans="3:14" s="4" customFormat="1" ht="58" x14ac:dyDescent="0.35">
      <c r="C2" s="1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3" t="s">
        <v>11</v>
      </c>
    </row>
    <row r="3" spans="3:14" x14ac:dyDescent="0.35">
      <c r="C3" s="5" t="s">
        <v>12</v>
      </c>
      <c r="D3" s="6">
        <v>136783.68578840391</v>
      </c>
      <c r="E3" s="6">
        <v>77222.559600640307</v>
      </c>
      <c r="F3" s="6">
        <v>214006.2453890442</v>
      </c>
      <c r="G3" s="6">
        <v>76482.520482894033</v>
      </c>
      <c r="H3" s="6">
        <v>55497.118672543264</v>
      </c>
      <c r="I3" s="6">
        <v>66494.183746213879</v>
      </c>
      <c r="J3" s="6">
        <v>198473.82290165115</v>
      </c>
      <c r="K3" s="7">
        <f>Table24[[#This Row],[TOTAL GAS UTILISED (MMSCF)]]/Table24[[#This Row],[TOTAL GAS PRODUCTION (MMSCF)]]</f>
        <v>0.92742070466608817</v>
      </c>
      <c r="L3" s="6">
        <v>15005.841143167678</v>
      </c>
      <c r="M3" s="7">
        <f>Table24[[#This Row],[TOTAL GAS FLARED (MMSCF)]]/Table24[[#This Row],[TOTAL GAS PRODUCTION (MMSCF)]]</f>
        <v>7.0118706656847329E-2</v>
      </c>
      <c r="N3" s="8">
        <v>526.58134422536011</v>
      </c>
    </row>
    <row r="4" spans="3:14" x14ac:dyDescent="0.35">
      <c r="C4" s="5" t="s">
        <v>13</v>
      </c>
      <c r="D4" s="6">
        <v>124217.65750038261</v>
      </c>
      <c r="E4" s="6">
        <v>78131.513503565497</v>
      </c>
      <c r="F4" s="6">
        <v>202349.17100394808</v>
      </c>
      <c r="G4" s="6">
        <v>67144.83342837161</v>
      </c>
      <c r="H4" s="6">
        <v>53019.656327589641</v>
      </c>
      <c r="I4" s="6">
        <v>65825.203529021834</v>
      </c>
      <c r="J4" s="6">
        <v>185989.69328498314</v>
      </c>
      <c r="K4" s="7">
        <f>Table24[[#This Row],[TOTAL GAS UTILISED (MMSCF)]]/Table24[[#This Row],[TOTAL GAS PRODUCTION (MMSCF)]]</f>
        <v>0.91915223750214547</v>
      </c>
      <c r="L4" s="6">
        <v>15717.327915349379</v>
      </c>
      <c r="M4" s="7">
        <f>Table24[[#This Row],[TOTAL GAS FLARED (MMSCF)]]/Table24[[#This Row],[TOTAL GAS PRODUCTION (MMSCF)]]</f>
        <v>7.7674288643577963E-2</v>
      </c>
      <c r="N4" s="8">
        <v>656.34350692565795</v>
      </c>
    </row>
    <row r="5" spans="3:14" x14ac:dyDescent="0.35">
      <c r="C5" s="5" t="s">
        <v>14</v>
      </c>
      <c r="D5" s="6">
        <v>137068.76670250023</v>
      </c>
      <c r="E5" s="6">
        <v>90513.74203260272</v>
      </c>
      <c r="F5" s="6">
        <v>227582.50873510301</v>
      </c>
      <c r="G5" s="6">
        <v>75813.9785858666</v>
      </c>
      <c r="H5" s="6">
        <v>53378.9423930497</v>
      </c>
      <c r="I5" s="6">
        <v>81376.164996809181</v>
      </c>
      <c r="J5" s="6">
        <v>210569.08597572549</v>
      </c>
      <c r="K5" s="7">
        <f>Table24[[#This Row],[TOTAL GAS UTILISED (MMSCF)]]/Table24[[#This Row],[TOTAL GAS PRODUCTION (MMSCF)]]</f>
        <v>0.92524283674550556</v>
      </c>
      <c r="L5" s="6">
        <v>16306.168350006643</v>
      </c>
      <c r="M5" s="7">
        <f>Table24[[#This Row],[TOTAL GAS FLARED (MMSCF)]]/Table24[[#This Row],[TOTAL GAS PRODUCTION (MMSCF)]]</f>
        <v>7.1649479745327774E-2</v>
      </c>
      <c r="N5" s="8">
        <v>710.9934889768341</v>
      </c>
    </row>
    <row r="6" spans="3:14" x14ac:dyDescent="0.35">
      <c r="C6" s="5" t="s">
        <v>15</v>
      </c>
      <c r="D6" s="6">
        <v>110258.0951242561</v>
      </c>
      <c r="E6" s="6">
        <v>81741.209075070219</v>
      </c>
      <c r="F6" s="6">
        <v>191999.30419932638</v>
      </c>
      <c r="G6" s="6">
        <v>54157.293341013581</v>
      </c>
      <c r="H6" s="6">
        <v>54708.222548190621</v>
      </c>
      <c r="I6" s="6">
        <v>68919.851671470446</v>
      </c>
      <c r="J6" s="6">
        <v>177785.36756067461</v>
      </c>
      <c r="K6" s="7">
        <f>Table24[[#This Row],[TOTAL GAS UTILISED (MMSCF)]]/Table24[[#This Row],[TOTAL GAS PRODUCTION (MMSCF)]]</f>
        <v>0.92596881172082068</v>
      </c>
      <c r="L6" s="6">
        <v>13563.171900950449</v>
      </c>
      <c r="M6" s="7">
        <f>Table24[[#This Row],[TOTAL GAS FLARED (MMSCF)]]/Table24[[#This Row],[TOTAL GAS PRODUCTION (MMSCF)]]</f>
        <v>7.0641776320552074E-2</v>
      </c>
      <c r="N6" s="8">
        <v>657.46015255223381</v>
      </c>
    </row>
    <row r="7" spans="3:14" x14ac:dyDescent="0.35">
      <c r="C7" s="5" t="s">
        <v>16</v>
      </c>
      <c r="D7" s="6">
        <v>128173.22103444842</v>
      </c>
      <c r="E7" s="6">
        <v>85154.867532283693</v>
      </c>
      <c r="F7" s="6">
        <v>213328.08856673204</v>
      </c>
      <c r="G7" s="6">
        <v>70114.493199211618</v>
      </c>
      <c r="H7" s="6">
        <v>53168.076420477541</v>
      </c>
      <c r="I7" s="6">
        <v>75124.844614551432</v>
      </c>
      <c r="J7" s="6">
        <v>198407.41423424057</v>
      </c>
      <c r="K7" s="7">
        <f>Table24[[#This Row],[TOTAL GAS UTILISED (MMSCF)]]/Table24[[#This Row],[TOTAL GAS PRODUCTION (MMSCF)]]</f>
        <v>0.93005761954397259</v>
      </c>
      <c r="L7" s="6">
        <v>14266.177643668039</v>
      </c>
      <c r="M7" s="7">
        <f>Table24[[#This Row],[TOTAL GAS FLARED (MMSCF)]]/Table24[[#This Row],[TOTAL GAS PRODUCTION (MMSCF)]]</f>
        <v>6.6874351800163337E-2</v>
      </c>
      <c r="N7" s="8">
        <v>668.09668882347535</v>
      </c>
    </row>
    <row r="8" spans="3:14" x14ac:dyDescent="0.35">
      <c r="C8" s="5" t="s">
        <v>17</v>
      </c>
      <c r="D8" s="6">
        <v>128086.00201436589</v>
      </c>
      <c r="E8" s="6">
        <v>72728.890670278357</v>
      </c>
      <c r="F8" s="6">
        <v>200814.89268464426</v>
      </c>
      <c r="G8" s="6">
        <v>68483.803784593605</v>
      </c>
      <c r="H8" s="6">
        <v>45959.632094955741</v>
      </c>
      <c r="I8" s="6">
        <v>71158.696437809762</v>
      </c>
      <c r="J8" s="6">
        <v>185602.13231735918</v>
      </c>
      <c r="K8" s="7">
        <f>Table24[[#This Row],[TOTAL GAS UTILISED (MMSCF)]]/Table24[[#This Row],[TOTAL GAS PRODUCTION (MMSCF)]]</f>
        <v>0.92424485971179982</v>
      </c>
      <c r="L8" s="6">
        <v>14595.973149738766</v>
      </c>
      <c r="M8" s="7">
        <f>Table24[[#This Row],[TOTAL GAS FLARED (MMSCF)]]/Table24[[#This Row],[TOTAL GAS PRODUCTION (MMSCF)]]</f>
        <v>7.2683718595811478E-2</v>
      </c>
      <c r="N8" s="8">
        <v>636.58721754635405</v>
      </c>
    </row>
    <row r="9" spans="3:14" x14ac:dyDescent="0.35">
      <c r="C9" s="5" t="s">
        <v>18</v>
      </c>
      <c r="D9" s="6">
        <v>128708.03830138588</v>
      </c>
      <c r="E9" s="6">
        <v>78855.672015603122</v>
      </c>
      <c r="F9" s="6">
        <v>207563.71031698905</v>
      </c>
      <c r="G9" s="6">
        <v>68257.680410582616</v>
      </c>
      <c r="H9" s="6">
        <v>53735.604753733198</v>
      </c>
      <c r="I9" s="6">
        <v>71167.659026360896</v>
      </c>
      <c r="J9" s="6">
        <v>193160.9441906767</v>
      </c>
      <c r="K9" s="7">
        <f>Table24[[#This Row],[TOTAL GAS UTILISED (MMSCF)]]/Table24[[#This Row],[TOTAL GAS PRODUCTION (MMSCF)]]</f>
        <v>0.93061038413547048</v>
      </c>
      <c r="L9" s="6">
        <v>13826.85646547991</v>
      </c>
      <c r="M9" s="7">
        <f>Table24[[#This Row],[TOTAL GAS FLARED (MMSCF)]]/Table24[[#This Row],[TOTAL GAS PRODUCTION (MMSCF)]]</f>
        <v>6.6614999531294197E-2</v>
      </c>
      <c r="N9" s="8">
        <v>575.90966083238015</v>
      </c>
    </row>
    <row r="10" spans="3:14" x14ac:dyDescent="0.35">
      <c r="C10" s="5" t="s">
        <v>19</v>
      </c>
      <c r="D10" s="6">
        <v>125969.26032648762</v>
      </c>
      <c r="E10" s="6">
        <v>75225.037935013941</v>
      </c>
      <c r="F10" s="6">
        <v>201194.29826150165</v>
      </c>
      <c r="G10" s="6">
        <v>68451.587570932446</v>
      </c>
      <c r="H10" s="6">
        <v>52212.845677602876</v>
      </c>
      <c r="I10" s="6">
        <v>64602.409219154026</v>
      </c>
      <c r="J10" s="6">
        <v>185266.84246768933</v>
      </c>
      <c r="K10" s="7">
        <f>Table24[[#This Row],[TOTAL GAS UTILISED (MMSCF)]]/Table24[[#This Row],[TOTAL GAS PRODUCTION (MMSCF)]]</f>
        <v>0.92083545144450041</v>
      </c>
      <c r="L10" s="6">
        <v>15363.502298632129</v>
      </c>
      <c r="M10" s="7">
        <f>Table24[[#This Row],[TOTAL GAS FLARED (MMSCF)]]/Table24[[#This Row],[TOTAL GAS PRODUCTION (MMSCF)]]</f>
        <v>7.6361519344168821E-2</v>
      </c>
      <c r="N10" s="8">
        <v>563.95349518007401</v>
      </c>
    </row>
    <row r="11" spans="3:14" x14ac:dyDescent="0.35">
      <c r="C11" s="5" t="s">
        <v>20</v>
      </c>
      <c r="D11" s="6">
        <v>128895.40084011294</v>
      </c>
      <c r="E11" s="6">
        <v>88829.864184604157</v>
      </c>
      <c r="F11" s="6">
        <v>217725.26502471714</v>
      </c>
      <c r="G11" s="6">
        <v>70399.882690638537</v>
      </c>
      <c r="H11" s="6">
        <v>56477.362529146107</v>
      </c>
      <c r="I11" s="6">
        <v>74894.271948510795</v>
      </c>
      <c r="J11" s="6">
        <v>201771.51716829551</v>
      </c>
      <c r="K11" s="7">
        <f>Table24[[#This Row],[TOTAL GAS UTILISED (MMSCF)]]/Table24[[#This Row],[TOTAL GAS PRODUCTION (MMSCF)]]</f>
        <v>0.92672532581549283</v>
      </c>
      <c r="L11" s="6">
        <v>15577.032427335229</v>
      </c>
      <c r="M11" s="7">
        <f>Table24[[#This Row],[TOTAL GAS FLARED (MMSCF)]]/Table24[[#This Row],[TOTAL GAS PRODUCTION (MMSCF)]]</f>
        <v>7.1544441227649233E-2</v>
      </c>
      <c r="N11" s="8">
        <v>376.71542908641015</v>
      </c>
    </row>
    <row r="12" spans="3:14" x14ac:dyDescent="0.35">
      <c r="C12" s="5" t="s">
        <v>21</v>
      </c>
      <c r="D12" s="6">
        <v>126701.07863162237</v>
      </c>
      <c r="E12" s="6">
        <v>92772.991238618692</v>
      </c>
      <c r="F12" s="6">
        <v>219474.06987024102</v>
      </c>
      <c r="G12" s="6">
        <v>69194.928196961584</v>
      </c>
      <c r="H12" s="6">
        <v>58777.244539745225</v>
      </c>
      <c r="I12" s="6">
        <v>75851.637144236141</v>
      </c>
      <c r="J12" s="6">
        <v>203823.80988094295</v>
      </c>
      <c r="K12" s="7">
        <f>Table24[[#This Row],[TOTAL GAS UTILISED (MMSCF)]]/Table24[[#This Row],[TOTAL GAS PRODUCTION (MMSCF)]]</f>
        <v>0.92869198626265548</v>
      </c>
      <c r="L12" s="6">
        <v>15270.068788078837</v>
      </c>
      <c r="M12" s="7">
        <f>Table24[[#This Row],[TOTAL GAS FLARED (MMSCF)]]/Table24[[#This Row],[TOTAL GAS PRODUCTION (MMSCF)]]</f>
        <v>6.9575730732595945E-2</v>
      </c>
      <c r="N12" s="8">
        <v>380.19120121924175</v>
      </c>
    </row>
    <row r="13" spans="3:14" x14ac:dyDescent="0.35">
      <c r="C13" s="5" t="s">
        <v>22</v>
      </c>
      <c r="D13" s="6">
        <v>114990.03851846514</v>
      </c>
      <c r="E13" s="6">
        <v>81444.164471036929</v>
      </c>
      <c r="F13" s="6">
        <v>196434.202989502</v>
      </c>
      <c r="G13" s="6">
        <v>59749.156718960774</v>
      </c>
      <c r="H13" s="6">
        <v>59926.182952283256</v>
      </c>
      <c r="I13" s="6">
        <v>60132.035308805578</v>
      </c>
      <c r="J13" s="6">
        <v>179807.37498004959</v>
      </c>
      <c r="K13" s="7">
        <f>Table24[[#This Row],[TOTAL GAS UTILISED (MMSCF)]]/Table24[[#This Row],[TOTAL GAS PRODUCTION (MMSCF)]]</f>
        <v>0.91535675683556494</v>
      </c>
      <c r="L13" s="6">
        <v>16272.92166439522</v>
      </c>
      <c r="M13" s="7">
        <f>Table24[[#This Row],[TOTAL GAS FLARED (MMSCF)]]/Table24[[#This Row],[TOTAL GAS PRODUCTION (MMSCF)]]</f>
        <v>8.2841589788031425E-2</v>
      </c>
      <c r="N13" s="8">
        <v>413.50634505722303</v>
      </c>
    </row>
    <row r="14" spans="3:14" x14ac:dyDescent="0.35">
      <c r="C14" s="5" t="s">
        <v>23</v>
      </c>
      <c r="D14" s="6">
        <v>116918.69956965059</v>
      </c>
      <c r="E14" s="6">
        <v>82091.03230619953</v>
      </c>
      <c r="F14" s="6">
        <v>199009.73187585006</v>
      </c>
      <c r="G14" s="6">
        <v>55741.665426259584</v>
      </c>
      <c r="H14" s="6">
        <v>53068.702648654493</v>
      </c>
      <c r="I14" s="6">
        <v>72207.603423811568</v>
      </c>
      <c r="J14" s="6">
        <v>181017.97149872564</v>
      </c>
      <c r="K14" s="7">
        <f>Table24[[#This Row],[TOTAL GAS UTILISED (MMSCF)]]/Table24[[#This Row],[TOTAL GAS PRODUCTION (MMSCF)]]</f>
        <v>0.90959356506068567</v>
      </c>
      <c r="L14" s="6">
        <v>17760.889194779145</v>
      </c>
      <c r="M14" s="7">
        <f>Table24[[#This Row],[TOTAL GAS FLARED (MMSCF)]]/Table24[[#This Row],[TOTAL GAS PRODUCTION (MMSCF)]]</f>
        <v>8.9246334977522976E-2</v>
      </c>
      <c r="N14" s="8">
        <v>230.87118234531482</v>
      </c>
    </row>
    <row r="15" spans="3:14" x14ac:dyDescent="0.35">
      <c r="C15" s="9" t="s">
        <v>24</v>
      </c>
      <c r="D15" s="10">
        <v>1506769.9443520817</v>
      </c>
      <c r="E15" s="10">
        <v>984711.54456551722</v>
      </c>
      <c r="F15" s="10">
        <v>2491481.4889175985</v>
      </c>
      <c r="G15" s="10">
        <v>803991.82383628644</v>
      </c>
      <c r="H15" s="10">
        <v>649929.59155797167</v>
      </c>
      <c r="I15" s="10">
        <v>847754.56106675556</v>
      </c>
      <c r="J15" s="10">
        <v>2301675.9764610138</v>
      </c>
      <c r="K15" s="11">
        <f>Table24[[#This Row],[TOTAL GAS UTILISED (MMSCF)]]/Table24[[#This Row],[TOTAL GAS PRODUCTION (MMSCF)]]</f>
        <v>0.92381821285814814</v>
      </c>
      <c r="L15" s="10">
        <v>183525.93094158144</v>
      </c>
      <c r="M15" s="11">
        <f>Table24[[#This Row],[TOTAL GAS FLARED (MMSCF)]]/Table24[[#This Row],[TOTAL GAS PRODUCTION (MMSCF)]]</f>
        <v>7.3661366443189033E-2</v>
      </c>
      <c r="N15" s="12">
        <v>6397.2097127705601</v>
      </c>
    </row>
    <row r="17" spans="3:3" x14ac:dyDescent="0.35">
      <c r="C17" s="13" t="s">
        <v>25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Jennis Anyanwu</dc:creator>
  <cp:lastModifiedBy>Jennis Anyanwu</cp:lastModifiedBy>
  <dcterms:created xsi:type="dcterms:W3CDTF">2024-05-18T06:51:52Z</dcterms:created>
  <dcterms:modified xsi:type="dcterms:W3CDTF">2024-05-18T06:52:26Z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e72968-a733-4bf7-aea4-3c2d04a97618_Enabled">
    <vt:lpwstr>true</vt:lpwstr>
  </property>
  <property fmtid="{D5CDD505-2E9C-101B-9397-08002B2CF9AE}" pid="3" name="MSIP_Label_d3e72968-a733-4bf7-aea4-3c2d04a97618_SetDate">
    <vt:lpwstr>2024-05-18T06:52:25Z</vt:lpwstr>
  </property>
  <property fmtid="{D5CDD505-2E9C-101B-9397-08002B2CF9AE}" pid="4" name="MSIP_Label_d3e72968-a733-4bf7-aea4-3c2d04a97618_Method">
    <vt:lpwstr>Privileged</vt:lpwstr>
  </property>
  <property fmtid="{D5CDD505-2E9C-101B-9397-08002B2CF9AE}" pid="5" name="MSIP_Label_d3e72968-a733-4bf7-aea4-3c2d04a97618_Name">
    <vt:lpwstr>d3e72968-a733-4bf7-aea4-3c2d04a97618</vt:lpwstr>
  </property>
  <property fmtid="{D5CDD505-2E9C-101B-9397-08002B2CF9AE}" pid="6" name="MSIP_Label_d3e72968-a733-4bf7-aea4-3c2d04a97618_SiteId">
    <vt:lpwstr>dde00ac9-104d-4c6f-af96-1adb1039445c</vt:lpwstr>
  </property>
  <property fmtid="{D5CDD505-2E9C-101B-9397-08002B2CF9AE}" pid="7" name="MSIP_Label_d3e72968-a733-4bf7-aea4-3c2d04a97618_ActionId">
    <vt:lpwstr>41d25c31-1a6a-4140-b759-03023ee268a9</vt:lpwstr>
  </property>
  <property fmtid="{D5CDD505-2E9C-101B-9397-08002B2CF9AE}" pid="8" name="MSIP_Label_d3e72968-a733-4bf7-aea4-3c2d04a97618_ContentBits">
    <vt:lpwstr>0</vt:lpwstr>
  </property>
</Properties>
</file>